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2" sheetId="1" r:id="rId1"/>
    <sheet name="Sheet3" sheetId="2" r:id="rId2"/>
  </sheets>
  <definedNames>
    <definedName name="_xlnm.Print_Area" localSheetId="0">'Sheet2'!$A$1:$E$32</definedName>
  </definedNames>
  <calcPr fullCalcOnLoad="1"/>
</workbook>
</file>

<file path=xl/sharedStrings.xml><?xml version="1.0" encoding="utf-8"?>
<sst xmlns="http://schemas.openxmlformats.org/spreadsheetml/2006/main" count="86" uniqueCount="66">
  <si>
    <t>Образование</t>
  </si>
  <si>
    <t>Жил.строит.,БКС и опазване на околната среда</t>
  </si>
  <si>
    <t>Здравеопазване</t>
  </si>
  <si>
    <t>Домашен социален патронаж</t>
  </si>
  <si>
    <t>Общинска администрация</t>
  </si>
  <si>
    <t>Общински съвет</t>
  </si>
  <si>
    <t>Отбрана и сигурност</t>
  </si>
  <si>
    <t>% към общите разходи</t>
  </si>
  <si>
    <t>Култура</t>
  </si>
  <si>
    <t>Икономически дейности и услуги</t>
  </si>
  <si>
    <t>Общи държавни служби</t>
  </si>
  <si>
    <t>Социално осигуряване и грижи</t>
  </si>
  <si>
    <t>1.</t>
  </si>
  <si>
    <t>2.</t>
  </si>
  <si>
    <t>2.1.</t>
  </si>
  <si>
    <t>3.</t>
  </si>
  <si>
    <t>4.</t>
  </si>
  <si>
    <t>4.1.</t>
  </si>
  <si>
    <t>4.2.</t>
  </si>
  <si>
    <t>4.3.</t>
  </si>
  <si>
    <t>5.</t>
  </si>
  <si>
    <t>5.1.</t>
  </si>
  <si>
    <t>Чистота</t>
  </si>
  <si>
    <t>6.</t>
  </si>
  <si>
    <t>7.</t>
  </si>
  <si>
    <t>функция</t>
  </si>
  <si>
    <t>Всичко:</t>
  </si>
  <si>
    <t>Осветление на улици и площади</t>
  </si>
  <si>
    <t>№ по ред</t>
  </si>
  <si>
    <t xml:space="preserve">            СПРАВКА ПРОЦЕНТНО СЪОТНОШЕНИЕ КЪМ ОБЩИТЕ РАЗХОДИ ПО ФУНКЦИИ</t>
  </si>
  <si>
    <t>5.2.</t>
  </si>
  <si>
    <t>Програми временна заетост</t>
  </si>
  <si>
    <t>7.1.</t>
  </si>
  <si>
    <t>7.2.</t>
  </si>
  <si>
    <t>Радиотранслационни възли</t>
  </si>
  <si>
    <t>7.3.</t>
  </si>
  <si>
    <t xml:space="preserve">          СПРАВКА ПРОЦЕНТНО СЪОТНОШЕНИЕ КЪМ ОБЩИТЕ РАЗХОДИ ПО ФУНКЦИИ</t>
  </si>
  <si>
    <t>Клубове на пенсионера</t>
  </si>
  <si>
    <t xml:space="preserve">Др. служби и д-ти по осигур.и подп. на заетостта </t>
  </si>
  <si>
    <t xml:space="preserve">                  Приложение №4</t>
  </si>
  <si>
    <t>Спортни бази за спорт за всички</t>
  </si>
  <si>
    <t>Музеи с местен характер</t>
  </si>
  <si>
    <t>7.5.</t>
  </si>
  <si>
    <t>7.4.</t>
  </si>
  <si>
    <t>Зоопаркове</t>
  </si>
  <si>
    <t>7.7.</t>
  </si>
  <si>
    <t>Обредни домове и зали</t>
  </si>
  <si>
    <t>7.6.</t>
  </si>
  <si>
    <t>Резерв и разходи за лихви</t>
  </si>
  <si>
    <t xml:space="preserve">                 Приложение №4</t>
  </si>
  <si>
    <t>Актуализиран план  към 31.03.2009</t>
  </si>
  <si>
    <t>Oтчет към 31.03.08г.</t>
  </si>
  <si>
    <t>5.3.</t>
  </si>
  <si>
    <t>5.4.</t>
  </si>
  <si>
    <t>8.</t>
  </si>
  <si>
    <t>9.</t>
  </si>
  <si>
    <t>Други дейности по културата</t>
  </si>
  <si>
    <t>2.2.</t>
  </si>
  <si>
    <t>Читалища и Спорт за всички</t>
  </si>
  <si>
    <t>ФУНКЦИЯ, ДЕЙНОСТ</t>
  </si>
  <si>
    <t xml:space="preserve"> </t>
  </si>
  <si>
    <t>2.3.</t>
  </si>
  <si>
    <t>Изграждане,ремонт и поддържане на ул.мрежа</t>
  </si>
  <si>
    <t>Служби и дейности по изборите</t>
  </si>
  <si>
    <t>Актуализиран план към 
30.06. 2012 г.</t>
  </si>
  <si>
    <t>Отчет към 30.06.2012 г.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</si>
</sst>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\ _л_в_-;\-* #,##0.0\ _л_в_-;_-* &quot;-&quot;??\ _л_в_-;_-@_-"/>
    <numFmt numFmtId="178" formatCode="_-* #,##0\ _л_в_-;\-* #,##0\ _л_в_-;_-* &quot;-&quot;??\ _л_в_-;_-@_-"/>
    <numFmt numFmtId="179" formatCode="_-* #,##0.0\ _л_в_-;\-* #,##0.0\ _л_в_-;_-* &quot;-&quot;?\ _л_в_-;_-@_-"/>
    <numFmt numFmtId="180" formatCode="_-* #,##0.0\ &quot;лв&quot;_-;\-* #,##0.0\ &quot;лв&quot;_-;_-* &quot;-&quot;?\ &quot;лв&quot;_-;_-@_-"/>
    <numFmt numFmtId="181" formatCode="0.0000000"/>
    <numFmt numFmtId="182" formatCode="#\ ##0"/>
    <numFmt numFmtId="183" formatCode="#\ ###\ ##0"/>
  </numFmts>
  <fonts count="5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b/>
      <i/>
      <sz val="10"/>
      <name val="Trebuchet MS"/>
      <family val="2"/>
    </font>
    <font>
      <b/>
      <i/>
      <sz val="11"/>
      <name val="Trebuchet MS"/>
      <family val="2"/>
    </font>
    <font>
      <i/>
      <sz val="12"/>
      <name val="Trebuchet MS"/>
      <family val="2"/>
    </font>
    <font>
      <sz val="12"/>
      <color indexed="8"/>
      <name val="Arial"/>
      <family val="0"/>
    </font>
    <font>
      <sz val="15.25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33" borderId="10" xfId="0" applyFont="1" applyFill="1" applyBorder="1" applyAlignment="1">
      <alignment/>
    </xf>
    <xf numFmtId="179" fontId="3" fillId="33" borderId="10" xfId="49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83" fontId="3" fillId="33" borderId="10" xfId="49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182" fontId="6" fillId="33" borderId="11" xfId="49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83" fontId="6" fillId="33" borderId="12" xfId="49" applyNumberFormat="1" applyFont="1" applyFill="1" applyBorder="1" applyAlignment="1">
      <alignment horizontal="right"/>
    </xf>
    <xf numFmtId="182" fontId="6" fillId="33" borderId="13" xfId="49" applyNumberFormat="1" applyFont="1" applyFill="1" applyBorder="1" applyAlignment="1">
      <alignment horizontal="right"/>
    </xf>
    <xf numFmtId="183" fontId="6" fillId="33" borderId="13" xfId="49" applyNumberFormat="1" applyFont="1" applyFill="1" applyBorder="1" applyAlignment="1">
      <alignment horizontal="right"/>
    </xf>
    <xf numFmtId="182" fontId="6" fillId="33" borderId="14" xfId="49" applyNumberFormat="1" applyFont="1" applyFill="1" applyBorder="1" applyAlignment="1">
      <alignment horizontal="right"/>
    </xf>
    <xf numFmtId="179" fontId="6" fillId="33" borderId="15" xfId="0" applyNumberFormat="1" applyFont="1" applyFill="1" applyBorder="1" applyAlignment="1">
      <alignment horizontal="right"/>
    </xf>
    <xf numFmtId="179" fontId="6" fillId="33" borderId="16" xfId="0" applyNumberFormat="1" applyFont="1" applyFill="1" applyBorder="1" applyAlignment="1">
      <alignment horizontal="right"/>
    </xf>
    <xf numFmtId="179" fontId="6" fillId="33" borderId="17" xfId="0" applyNumberFormat="1" applyFont="1" applyFill="1" applyBorder="1" applyAlignment="1">
      <alignment horizontal="right"/>
    </xf>
    <xf numFmtId="182" fontId="6" fillId="33" borderId="12" xfId="49" applyNumberFormat="1" applyFont="1" applyFill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183" fontId="9" fillId="34" borderId="10" xfId="49" applyNumberFormat="1" applyFont="1" applyFill="1" applyBorder="1" applyAlignment="1">
      <alignment/>
    </xf>
    <xf numFmtId="3" fontId="9" fillId="34" borderId="10" xfId="49" applyNumberFormat="1" applyFont="1" applyFill="1" applyBorder="1" applyAlignment="1">
      <alignment horizontal="right"/>
    </xf>
    <xf numFmtId="176" fontId="9" fillId="34" borderId="19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wrapText="1"/>
    </xf>
    <xf numFmtId="183" fontId="9" fillId="34" borderId="10" xfId="49" applyNumberFormat="1" applyFont="1" applyFill="1" applyBorder="1" applyAlignment="1">
      <alignment horizontal="right"/>
    </xf>
    <xf numFmtId="182" fontId="9" fillId="34" borderId="10" xfId="49" applyNumberFormat="1" applyFont="1" applyFill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2" fillId="0" borderId="20" xfId="0" applyFont="1" applyBorder="1" applyAlignment="1">
      <alignment wrapText="1"/>
    </xf>
    <xf numFmtId="183" fontId="12" fillId="0" borderId="20" xfId="49" applyNumberFormat="1" applyFont="1" applyBorder="1" applyAlignment="1">
      <alignment horizontal="right"/>
    </xf>
    <xf numFmtId="182" fontId="12" fillId="0" borderId="20" xfId="49" applyNumberFormat="1" applyFont="1" applyBorder="1" applyAlignment="1">
      <alignment horizontal="right"/>
    </xf>
    <xf numFmtId="176" fontId="12" fillId="34" borderId="15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wrapText="1"/>
    </xf>
    <xf numFmtId="183" fontId="12" fillId="0" borderId="11" xfId="49" applyNumberFormat="1" applyFont="1" applyBorder="1" applyAlignment="1">
      <alignment horizontal="right"/>
    </xf>
    <xf numFmtId="182" fontId="12" fillId="0" borderId="11" xfId="49" applyNumberFormat="1" applyFont="1" applyBorder="1" applyAlignment="1">
      <alignment horizontal="right"/>
    </xf>
    <xf numFmtId="176" fontId="12" fillId="34" borderId="17" xfId="0" applyNumberFormat="1" applyFont="1" applyFill="1" applyBorder="1" applyAlignment="1">
      <alignment horizontal="right"/>
    </xf>
    <xf numFmtId="0" fontId="12" fillId="0" borderId="2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/>
    </xf>
    <xf numFmtId="183" fontId="12" fillId="0" borderId="13" xfId="49" applyNumberFormat="1" applyFont="1" applyBorder="1" applyAlignment="1">
      <alignment horizontal="right"/>
    </xf>
    <xf numFmtId="182" fontId="12" fillId="0" borderId="13" xfId="49" applyNumberFormat="1" applyFont="1" applyBorder="1" applyAlignment="1">
      <alignment horizontal="right"/>
    </xf>
    <xf numFmtId="176" fontId="12" fillId="34" borderId="16" xfId="0" applyNumberFormat="1" applyFont="1" applyFill="1" applyBorder="1" applyAlignment="1">
      <alignment horizontal="right"/>
    </xf>
    <xf numFmtId="0" fontId="12" fillId="0" borderId="11" xfId="0" applyFont="1" applyBorder="1" applyAlignment="1">
      <alignment/>
    </xf>
    <xf numFmtId="0" fontId="12" fillId="33" borderId="21" xfId="0" applyFont="1" applyFill="1" applyBorder="1" applyAlignment="1">
      <alignment horizontal="right"/>
    </xf>
    <xf numFmtId="0" fontId="12" fillId="33" borderId="21" xfId="0" applyFont="1" applyFill="1" applyBorder="1" applyAlignment="1">
      <alignment/>
    </xf>
    <xf numFmtId="183" fontId="12" fillId="33" borderId="21" xfId="49" applyNumberFormat="1" applyFont="1" applyFill="1" applyBorder="1" applyAlignment="1">
      <alignment horizontal="right"/>
    </xf>
    <xf numFmtId="182" fontId="12" fillId="33" borderId="21" xfId="49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/>
    </xf>
    <xf numFmtId="0" fontId="12" fillId="33" borderId="11" xfId="0" applyFont="1" applyFill="1" applyBorder="1" applyAlignment="1">
      <alignment/>
    </xf>
    <xf numFmtId="183" fontId="12" fillId="33" borderId="11" xfId="49" applyNumberFormat="1" applyFont="1" applyFill="1" applyBorder="1" applyAlignment="1">
      <alignment horizontal="right"/>
    </xf>
    <xf numFmtId="182" fontId="12" fillId="33" borderId="11" xfId="49" applyNumberFormat="1" applyFont="1" applyFill="1" applyBorder="1" applyAlignment="1">
      <alignment horizontal="right"/>
    </xf>
    <xf numFmtId="0" fontId="9" fillId="34" borderId="22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25"/>
          <c:w val="0.9772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Sheet3!$B$8:$B$15</c:f>
              <c:strCache/>
            </c:strRef>
          </c:cat>
          <c:val>
            <c:numRef>
              <c:f>Sheet3!$C$8:$C$15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Sheet3!$B$8:$B$15</c:f>
              <c:strCache/>
            </c:strRef>
          </c:cat>
          <c:val>
            <c:numRef>
              <c:f>Sheet3!$D$8:$D$15</c:f>
              <c:numCache/>
            </c:numRef>
          </c:val>
        </c:ser>
        <c:axId val="21275700"/>
        <c:axId val="57263573"/>
      </c:bar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63573"/>
        <c:crosses val="autoZero"/>
        <c:auto val="1"/>
        <c:lblOffset val="100"/>
        <c:tickLblSkip val="1"/>
        <c:noMultiLvlLbl val="0"/>
      </c:catAx>
      <c:valAx>
        <c:axId val="57263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5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25"/>
          <c:y val="0.254"/>
          <c:w val="0.58225"/>
          <c:h val="0.4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Sheet3!$B$8:$B$15</c:f>
              <c:strCache/>
            </c:strRef>
          </c:cat>
          <c:val>
            <c:numRef>
              <c:f>Sheet3!$E$8:$E$15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35"/>
          <c:w val="0.25125"/>
          <c:h val="0.5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390525</xdr:rowOff>
    </xdr:from>
    <xdr:to>
      <xdr:col>5</xdr:col>
      <xdr:colOff>723900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0" y="6419850"/>
        <a:ext cx="84582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53</xdr:row>
      <xdr:rowOff>9525</xdr:rowOff>
    </xdr:from>
    <xdr:to>
      <xdr:col>5</xdr:col>
      <xdr:colOff>762000</xdr:colOff>
      <xdr:row>78</xdr:row>
      <xdr:rowOff>19050</xdr:rowOff>
    </xdr:to>
    <xdr:graphicFrame>
      <xdr:nvGraphicFramePr>
        <xdr:cNvPr id="2" name="Chart 3"/>
        <xdr:cNvGraphicFramePr/>
      </xdr:nvGraphicFramePr>
      <xdr:xfrm>
        <a:off x="28575" y="11953875"/>
        <a:ext cx="846772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G8" sqref="G8"/>
    </sheetView>
  </sheetViews>
  <sheetFormatPr defaultColWidth="9.140625" defaultRowHeight="12.75"/>
  <cols>
    <col min="1" max="1" width="7.140625" style="0" customWidth="1"/>
    <col min="2" max="2" width="54.8515625" style="0" customWidth="1"/>
    <col min="3" max="3" width="16.7109375" style="0" customWidth="1"/>
    <col min="4" max="4" width="16.57421875" style="0" customWidth="1"/>
    <col min="5" max="5" width="14.57421875" style="0" customWidth="1"/>
    <col min="6" max="6" width="11.57421875" style="0" customWidth="1"/>
  </cols>
  <sheetData>
    <row r="1" spans="1:6" ht="18">
      <c r="A1" s="33"/>
      <c r="B1" s="33"/>
      <c r="C1" s="34"/>
      <c r="D1" s="33"/>
      <c r="E1" s="35" t="s">
        <v>39</v>
      </c>
      <c r="F1" s="5"/>
    </row>
    <row r="2" spans="1:5" ht="15">
      <c r="A2" s="33"/>
      <c r="B2" s="33"/>
      <c r="C2" s="33"/>
      <c r="D2" s="33"/>
      <c r="E2" s="33"/>
    </row>
    <row r="3" spans="1:5" ht="18">
      <c r="A3" s="36" t="s">
        <v>36</v>
      </c>
      <c r="B3" s="34"/>
      <c r="C3" s="36"/>
      <c r="D3" s="34"/>
      <c r="E3" s="33"/>
    </row>
    <row r="4" spans="1:5" ht="15.75" thickBot="1">
      <c r="A4" s="33"/>
      <c r="B4" s="33"/>
      <c r="C4" s="33"/>
      <c r="D4" s="33"/>
      <c r="E4" s="33"/>
    </row>
    <row r="5" spans="1:6" ht="47.25" customHeight="1" thickBot="1">
      <c r="A5" s="37" t="s">
        <v>28</v>
      </c>
      <c r="B5" s="38" t="s">
        <v>59</v>
      </c>
      <c r="C5" s="39" t="s">
        <v>64</v>
      </c>
      <c r="D5" s="39" t="s">
        <v>65</v>
      </c>
      <c r="E5" s="40" t="s">
        <v>7</v>
      </c>
      <c r="F5" s="2"/>
    </row>
    <row r="6" spans="1:6" ht="32.25" customHeight="1" thickBot="1">
      <c r="A6" s="41" t="s">
        <v>12</v>
      </c>
      <c r="B6" s="42" t="s">
        <v>0</v>
      </c>
      <c r="C6" s="43">
        <v>3088766</v>
      </c>
      <c r="D6" s="44">
        <v>1397666</v>
      </c>
      <c r="E6" s="45">
        <f>SUM(D6/G7)*100</f>
        <v>48.894571685446714</v>
      </c>
      <c r="F6" s="1"/>
    </row>
    <row r="7" spans="1:7" ht="36" customHeight="1" thickBot="1">
      <c r="A7" s="41" t="s">
        <v>13</v>
      </c>
      <c r="B7" s="46" t="s">
        <v>1</v>
      </c>
      <c r="C7" s="47">
        <f>C8+C10+C9</f>
        <v>860760</v>
      </c>
      <c r="D7" s="48">
        <f>D8+D10+D9</f>
        <v>444574</v>
      </c>
      <c r="E7" s="45">
        <f>SUM(D7/G7)*100</f>
        <v>15.552539242197913</v>
      </c>
      <c r="F7" s="1"/>
      <c r="G7">
        <v>2858530</v>
      </c>
    </row>
    <row r="8" spans="1:6" ht="32.25" customHeight="1">
      <c r="A8" s="49" t="s">
        <v>14</v>
      </c>
      <c r="B8" s="50" t="s">
        <v>22</v>
      </c>
      <c r="C8" s="51">
        <v>601421</v>
      </c>
      <c r="D8" s="52">
        <v>288071</v>
      </c>
      <c r="E8" s="53">
        <f>SUM(D8/G7)*100</f>
        <v>10.077592328924307</v>
      </c>
      <c r="F8" s="1"/>
    </row>
    <row r="9" spans="1:6" ht="32.25" customHeight="1">
      <c r="A9" s="54" t="s">
        <v>57</v>
      </c>
      <c r="B9" s="55" t="s">
        <v>27</v>
      </c>
      <c r="C9" s="56">
        <v>116771</v>
      </c>
      <c r="D9" s="57">
        <v>56426</v>
      </c>
      <c r="E9" s="53">
        <f>SUM(D9/G7)*100</f>
        <v>1.9739516464756361</v>
      </c>
      <c r="F9" s="1"/>
    </row>
    <row r="10" spans="1:9" ht="32.25" customHeight="1" thickBot="1">
      <c r="A10" s="54" t="s">
        <v>61</v>
      </c>
      <c r="B10" s="55" t="s">
        <v>62</v>
      </c>
      <c r="C10" s="56">
        <v>142568</v>
      </c>
      <c r="D10" s="57">
        <v>100077</v>
      </c>
      <c r="E10" s="58">
        <f>SUM(D10/G7)*100</f>
        <v>3.5009952667979696</v>
      </c>
      <c r="F10" s="1"/>
      <c r="I10" t="s">
        <v>60</v>
      </c>
    </row>
    <row r="11" spans="1:6" ht="32.25" customHeight="1" thickBot="1">
      <c r="A11" s="41" t="s">
        <v>15</v>
      </c>
      <c r="B11" s="42" t="s">
        <v>2</v>
      </c>
      <c r="C11" s="47">
        <v>363187</v>
      </c>
      <c r="D11" s="48">
        <v>125720</v>
      </c>
      <c r="E11" s="45">
        <f>SUM(D11/G7)*100</f>
        <v>4.398064739568939</v>
      </c>
      <c r="F11" s="1"/>
    </row>
    <row r="12" spans="1:6" ht="32.25" customHeight="1" thickBot="1">
      <c r="A12" s="41" t="s">
        <v>16</v>
      </c>
      <c r="B12" s="42" t="s">
        <v>10</v>
      </c>
      <c r="C12" s="47">
        <f>C13+C14+C15</f>
        <v>1209952</v>
      </c>
      <c r="D12" s="48">
        <f>D13+D14+D15</f>
        <v>542478</v>
      </c>
      <c r="E12" s="45">
        <f>SUM(D12/G7)*100</f>
        <v>18.977516415780137</v>
      </c>
      <c r="F12" s="1"/>
    </row>
    <row r="13" spans="1:6" ht="32.25" customHeight="1">
      <c r="A13" s="49" t="s">
        <v>17</v>
      </c>
      <c r="B13" s="59" t="s">
        <v>4</v>
      </c>
      <c r="C13" s="51">
        <v>1085283</v>
      </c>
      <c r="D13" s="52">
        <v>491760</v>
      </c>
      <c r="E13" s="53">
        <f>SUM(D13/G7)*100</f>
        <v>17.203247823181844</v>
      </c>
      <c r="F13" s="1"/>
    </row>
    <row r="14" spans="1:6" ht="32.25" customHeight="1">
      <c r="A14" s="60" t="s">
        <v>18</v>
      </c>
      <c r="B14" s="61" t="s">
        <v>5</v>
      </c>
      <c r="C14" s="62">
        <v>98073</v>
      </c>
      <c r="D14" s="63">
        <v>35651</v>
      </c>
      <c r="E14" s="64">
        <f>SUM(D14/G7)*100</f>
        <v>1.2471794943554904</v>
      </c>
      <c r="F14" s="1"/>
    </row>
    <row r="15" spans="1:6" ht="32.25" customHeight="1" thickBot="1">
      <c r="A15" s="54" t="s">
        <v>19</v>
      </c>
      <c r="B15" s="65" t="s">
        <v>63</v>
      </c>
      <c r="C15" s="56">
        <v>26596</v>
      </c>
      <c r="D15" s="57">
        <v>15067</v>
      </c>
      <c r="E15" s="64">
        <f>SUM(D15/G7)*100</f>
        <v>0.5270890982428031</v>
      </c>
      <c r="F15" s="1"/>
    </row>
    <row r="16" spans="1:6" ht="32.25" customHeight="1" thickBot="1">
      <c r="A16" s="41" t="s">
        <v>20</v>
      </c>
      <c r="B16" s="46" t="s">
        <v>11</v>
      </c>
      <c r="C16" s="47">
        <f>C17+C18+C19+C20</f>
        <v>229130</v>
      </c>
      <c r="D16" s="48">
        <f>D17+D18+D19+D20</f>
        <v>149053</v>
      </c>
      <c r="E16" s="45">
        <f>SUM(D16/G7)*100</f>
        <v>5.214323445966984</v>
      </c>
      <c r="F16" s="1"/>
    </row>
    <row r="17" spans="1:6" ht="32.25" customHeight="1">
      <c r="A17" s="49" t="s">
        <v>21</v>
      </c>
      <c r="B17" s="59" t="s">
        <v>3</v>
      </c>
      <c r="C17" s="51">
        <v>134652</v>
      </c>
      <c r="D17" s="52">
        <v>71856</v>
      </c>
      <c r="E17" s="53">
        <f>SUM(D17/G7)*100</f>
        <v>2.5137395794341844</v>
      </c>
      <c r="F17" s="1"/>
    </row>
    <row r="18" spans="1:6" ht="32.25" customHeight="1">
      <c r="A18" s="60" t="s">
        <v>30</v>
      </c>
      <c r="B18" s="61" t="s">
        <v>31</v>
      </c>
      <c r="C18" s="62">
        <v>62175</v>
      </c>
      <c r="D18" s="63">
        <v>47995</v>
      </c>
      <c r="E18" s="64">
        <f>SUM(D18/G7)*100</f>
        <v>1.6790098407223293</v>
      </c>
      <c r="F18" s="1"/>
    </row>
    <row r="19" spans="1:6" ht="32.25" customHeight="1">
      <c r="A19" s="60" t="s">
        <v>52</v>
      </c>
      <c r="B19" s="61" t="s">
        <v>37</v>
      </c>
      <c r="C19" s="62">
        <v>6500</v>
      </c>
      <c r="D19" s="63">
        <v>70</v>
      </c>
      <c r="E19" s="64">
        <f>D19/G7*100</f>
        <v>0.0024488111022098772</v>
      </c>
      <c r="F19" s="1"/>
    </row>
    <row r="20" spans="1:6" ht="35.25" customHeight="1" thickBot="1">
      <c r="A20" s="54" t="s">
        <v>53</v>
      </c>
      <c r="B20" s="65" t="s">
        <v>38</v>
      </c>
      <c r="C20" s="56">
        <v>25803</v>
      </c>
      <c r="D20" s="57">
        <v>29132</v>
      </c>
      <c r="E20" s="58">
        <f>SUM(D20/G7)*100</f>
        <v>1.0191252147082592</v>
      </c>
      <c r="F20" s="1"/>
    </row>
    <row r="21" spans="1:6" ht="32.25" customHeight="1" thickBot="1">
      <c r="A21" s="41" t="s">
        <v>23</v>
      </c>
      <c r="B21" s="42" t="s">
        <v>6</v>
      </c>
      <c r="C21" s="47">
        <v>64603</v>
      </c>
      <c r="D21" s="48">
        <v>22793</v>
      </c>
      <c r="E21" s="45">
        <f>SUM(D21/G7)*100</f>
        <v>0.7973678778952819</v>
      </c>
      <c r="F21" s="1"/>
    </row>
    <row r="22" spans="1:6" ht="32.25" customHeight="1" thickBot="1">
      <c r="A22" s="41" t="s">
        <v>24</v>
      </c>
      <c r="B22" s="42" t="s">
        <v>8</v>
      </c>
      <c r="C22" s="47">
        <f>C23+C24+C25+C26+C27+C28+C29</f>
        <v>334022</v>
      </c>
      <c r="D22" s="48">
        <f>D23+D24+D25+D26+D27+D28+D29</f>
        <v>170198</v>
      </c>
      <c r="E22" s="45">
        <f>SUM(D22/G7)*100</f>
        <v>5.954039313913095</v>
      </c>
      <c r="F22" s="1"/>
    </row>
    <row r="23" spans="1:6" ht="32.25" customHeight="1">
      <c r="A23" s="66" t="s">
        <v>32</v>
      </c>
      <c r="B23" s="67" t="s">
        <v>34</v>
      </c>
      <c r="C23" s="68">
        <v>25445</v>
      </c>
      <c r="D23" s="69">
        <v>17599</v>
      </c>
      <c r="E23" s="53">
        <f>SUM(D23/G7)*100</f>
        <v>0.615666094111309</v>
      </c>
      <c r="F23" s="1"/>
    </row>
    <row r="24" spans="1:6" ht="32.25" customHeight="1">
      <c r="A24" s="70" t="s">
        <v>33</v>
      </c>
      <c r="B24" s="71" t="s">
        <v>58</v>
      </c>
      <c r="C24" s="72">
        <v>94948</v>
      </c>
      <c r="D24" s="73">
        <v>54738</v>
      </c>
      <c r="E24" s="64">
        <f>SUM(D24/G7)*100</f>
        <v>1.914900315896632</v>
      </c>
      <c r="F24" s="1"/>
    </row>
    <row r="25" spans="1:6" ht="32.25" customHeight="1">
      <c r="A25" s="70" t="s">
        <v>35</v>
      </c>
      <c r="B25" s="71" t="s">
        <v>40</v>
      </c>
      <c r="C25" s="72">
        <v>110762</v>
      </c>
      <c r="D25" s="73">
        <v>56760</v>
      </c>
      <c r="E25" s="64">
        <f>SUM(D25/G7)*100</f>
        <v>1.9856359737347518</v>
      </c>
      <c r="F25" s="1"/>
    </row>
    <row r="26" spans="1:6" ht="32.25" customHeight="1">
      <c r="A26" s="70" t="s">
        <v>43</v>
      </c>
      <c r="B26" s="71" t="s">
        <v>41</v>
      </c>
      <c r="C26" s="72">
        <v>10359</v>
      </c>
      <c r="D26" s="73">
        <v>5311</v>
      </c>
      <c r="E26" s="64">
        <f>SUM(D26/G7)*100</f>
        <v>0.18579479662623796</v>
      </c>
      <c r="F26" s="1"/>
    </row>
    <row r="27" spans="1:6" ht="32.25" customHeight="1">
      <c r="A27" s="70" t="s">
        <v>42</v>
      </c>
      <c r="B27" s="71" t="s">
        <v>44</v>
      </c>
      <c r="C27" s="72">
        <v>55063</v>
      </c>
      <c r="D27" s="73">
        <v>16589</v>
      </c>
      <c r="E27" s="64">
        <f>SUM(D27/G7)*100</f>
        <v>0.580333248207995</v>
      </c>
      <c r="F27" s="1"/>
    </row>
    <row r="28" spans="1:6" ht="32.25" customHeight="1">
      <c r="A28" s="70" t="s">
        <v>47</v>
      </c>
      <c r="B28" s="71" t="s">
        <v>56</v>
      </c>
      <c r="C28" s="72">
        <v>35245</v>
      </c>
      <c r="D28" s="73">
        <v>19013</v>
      </c>
      <c r="E28" s="64">
        <f>SUM(D28/G7)*100</f>
        <v>0.6651320783759485</v>
      </c>
      <c r="F28" s="1"/>
    </row>
    <row r="29" spans="1:6" ht="32.25" customHeight="1" thickBot="1">
      <c r="A29" s="70" t="s">
        <v>45</v>
      </c>
      <c r="B29" s="71" t="s">
        <v>46</v>
      </c>
      <c r="C29" s="72">
        <v>2200</v>
      </c>
      <c r="D29" s="73">
        <v>188</v>
      </c>
      <c r="E29" s="64">
        <f>SUM(D29/G7)*100</f>
        <v>0.006576806960220812</v>
      </c>
      <c r="F29" s="1"/>
    </row>
    <row r="30" spans="1:6" ht="32.25" customHeight="1" thickBot="1">
      <c r="A30" s="41" t="s">
        <v>54</v>
      </c>
      <c r="B30" s="42" t="s">
        <v>9</v>
      </c>
      <c r="C30" s="47">
        <v>83883</v>
      </c>
      <c r="D30" s="48">
        <v>5371</v>
      </c>
      <c r="E30" s="45">
        <f>SUM(D30/G7)*100</f>
        <v>0.1878937775709893</v>
      </c>
      <c r="F30" s="1"/>
    </row>
    <row r="31" spans="1:6" ht="32.25" customHeight="1" thickBot="1">
      <c r="A31" s="41" t="s">
        <v>55</v>
      </c>
      <c r="B31" s="42" t="s">
        <v>48</v>
      </c>
      <c r="C31" s="47">
        <v>67511</v>
      </c>
      <c r="D31" s="48">
        <v>677</v>
      </c>
      <c r="E31" s="45">
        <f>SUM(D31/G7)*100</f>
        <v>0.0236835016599441</v>
      </c>
      <c r="F31" s="1"/>
    </row>
    <row r="32" spans="1:6" ht="32.25" customHeight="1" thickBot="1">
      <c r="A32" s="42"/>
      <c r="B32" s="74" t="s">
        <v>26</v>
      </c>
      <c r="C32" s="47">
        <f>C31+C30+C22+C21+C16+C12+C11+C7+C6</f>
        <v>6301814</v>
      </c>
      <c r="D32" s="47">
        <f>D31+D30+D22+D21+D16+D12+D11+D7+D6</f>
        <v>2858530</v>
      </c>
      <c r="E32" s="45">
        <f>SUM(D32/G7)*100</f>
        <v>100</v>
      </c>
      <c r="F32" s="1"/>
    </row>
    <row r="33" spans="1:6" ht="32.25" customHeight="1">
      <c r="A33" s="3"/>
      <c r="F33" s="1"/>
    </row>
    <row r="34" spans="1:6" ht="32.25" customHeight="1">
      <c r="A34" s="3"/>
      <c r="F34" s="1"/>
    </row>
  </sheetData>
  <sheetProtection/>
  <printOptions/>
  <pageMargins left="0.46" right="0.15" top="0.16" bottom="0.17" header="0.21" footer="0.17"/>
  <pageSetup horizontalDpi="600" verticalDpi="600" orientation="portrait" paperSize="9" scale="85" r:id="rId1"/>
  <colBreaks count="1" manualBreakCount="1">
    <brk id="5" max="65535" man="1"/>
  </colBreaks>
  <ignoredErrors>
    <ignoredError sqref="A6:A7 A11:A12 A21 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7.140625" style="0" customWidth="1"/>
    <col min="2" max="2" width="61.00390625" style="0" customWidth="1"/>
    <col min="3" max="3" width="16.421875" style="0" customWidth="1"/>
    <col min="4" max="4" width="16.8515625" style="0" customWidth="1"/>
    <col min="5" max="5" width="14.57421875" style="0" customWidth="1"/>
    <col min="6" max="6" width="11.57421875" style="0" customWidth="1"/>
  </cols>
  <sheetData>
    <row r="1" spans="4:5" ht="15">
      <c r="D1" s="10"/>
      <c r="E1" s="10" t="s">
        <v>49</v>
      </c>
    </row>
    <row r="4" spans="1:3" ht="14.25">
      <c r="A4" s="4" t="s">
        <v>29</v>
      </c>
      <c r="C4" s="4"/>
    </row>
    <row r="6" ht="13.5" thickBot="1"/>
    <row r="7" spans="1:6" ht="39" thickBot="1">
      <c r="A7" s="30" t="s">
        <v>28</v>
      </c>
      <c r="B7" s="31" t="s">
        <v>25</v>
      </c>
      <c r="C7" s="11" t="s">
        <v>50</v>
      </c>
      <c r="D7" s="11" t="s">
        <v>51</v>
      </c>
      <c r="E7" s="32" t="s">
        <v>7</v>
      </c>
      <c r="F7" s="2"/>
    </row>
    <row r="8" spans="1:6" ht="32.25" customHeight="1">
      <c r="A8" s="15" t="s">
        <v>12</v>
      </c>
      <c r="B8" s="18" t="s">
        <v>0</v>
      </c>
      <c r="C8" s="22">
        <v>3044451</v>
      </c>
      <c r="D8" s="29">
        <v>535539</v>
      </c>
      <c r="E8" s="26">
        <v>39.5</v>
      </c>
      <c r="F8" s="1"/>
    </row>
    <row r="9" spans="1:6" ht="32.25" customHeight="1">
      <c r="A9" s="16" t="s">
        <v>13</v>
      </c>
      <c r="B9" s="19" t="s">
        <v>1</v>
      </c>
      <c r="C9" s="23">
        <v>563732</v>
      </c>
      <c r="D9" s="23">
        <v>114280</v>
      </c>
      <c r="E9" s="27">
        <v>8.4</v>
      </c>
      <c r="F9" s="1"/>
    </row>
    <row r="10" spans="1:6" ht="32.25" customHeight="1">
      <c r="A10" s="16" t="s">
        <v>15</v>
      </c>
      <c r="B10" s="20" t="s">
        <v>2</v>
      </c>
      <c r="C10" s="23">
        <v>436462</v>
      </c>
      <c r="D10" s="23">
        <v>53256</v>
      </c>
      <c r="E10" s="27">
        <v>3.9</v>
      </c>
      <c r="F10" s="1"/>
    </row>
    <row r="11" spans="1:6" ht="32.25" customHeight="1">
      <c r="A11" s="16" t="s">
        <v>16</v>
      </c>
      <c r="B11" s="20" t="s">
        <v>10</v>
      </c>
      <c r="C11" s="24">
        <v>1382966</v>
      </c>
      <c r="D11" s="23">
        <v>357670</v>
      </c>
      <c r="E11" s="27">
        <v>26.4</v>
      </c>
      <c r="F11" s="1"/>
    </row>
    <row r="12" spans="1:6" ht="32.25" customHeight="1">
      <c r="A12" s="16" t="s">
        <v>20</v>
      </c>
      <c r="B12" s="19" t="s">
        <v>11</v>
      </c>
      <c r="C12" s="23">
        <v>332904</v>
      </c>
      <c r="D12" s="23">
        <v>147382</v>
      </c>
      <c r="E12" s="27">
        <v>10.9</v>
      </c>
      <c r="F12" s="1"/>
    </row>
    <row r="13" spans="1:6" ht="32.25" customHeight="1">
      <c r="A13" s="16" t="s">
        <v>23</v>
      </c>
      <c r="B13" s="20" t="s">
        <v>6</v>
      </c>
      <c r="C13" s="23">
        <v>69570</v>
      </c>
      <c r="D13" s="23">
        <v>13994</v>
      </c>
      <c r="E13" s="27">
        <v>1</v>
      </c>
      <c r="F13" s="1"/>
    </row>
    <row r="14" spans="1:6" ht="32.25" customHeight="1">
      <c r="A14" s="16" t="s">
        <v>23</v>
      </c>
      <c r="B14" s="20" t="s">
        <v>8</v>
      </c>
      <c r="C14" s="23">
        <v>509359</v>
      </c>
      <c r="D14" s="23">
        <v>81756</v>
      </c>
      <c r="E14" s="27">
        <v>6</v>
      </c>
      <c r="F14" s="1"/>
    </row>
    <row r="15" spans="1:6" ht="32.25" customHeight="1">
      <c r="A15" s="12" t="s">
        <v>24</v>
      </c>
      <c r="B15" s="13" t="s">
        <v>9</v>
      </c>
      <c r="C15" s="14">
        <v>73143</v>
      </c>
      <c r="D15" s="14">
        <v>50531</v>
      </c>
      <c r="E15" s="28">
        <v>3.7</v>
      </c>
      <c r="F15" s="1"/>
    </row>
    <row r="16" spans="1:6" ht="32.25" customHeight="1" thickBot="1">
      <c r="A16" s="17">
        <v>8</v>
      </c>
      <c r="B16" s="21" t="s">
        <v>48</v>
      </c>
      <c r="C16" s="25">
        <v>105481</v>
      </c>
      <c r="D16" s="25">
        <v>1545</v>
      </c>
      <c r="E16" s="28">
        <v>0.1</v>
      </c>
      <c r="F16" s="1"/>
    </row>
    <row r="17" spans="1:6" ht="32.25" customHeight="1" thickBot="1">
      <c r="A17" s="6"/>
      <c r="B17" s="8" t="s">
        <v>26</v>
      </c>
      <c r="C17" s="9">
        <f>SUM(C8:C16)</f>
        <v>6518068</v>
      </c>
      <c r="D17" s="9">
        <f>SUM(D8:D16)</f>
        <v>1355953</v>
      </c>
      <c r="E17" s="7"/>
      <c r="F17" s="1"/>
    </row>
    <row r="18" spans="1:6" ht="32.25" customHeight="1">
      <c r="A18" s="3"/>
      <c r="F18" s="1"/>
    </row>
    <row r="19" spans="1:6" ht="32.25" customHeight="1">
      <c r="A19" s="3"/>
      <c r="F19" s="1"/>
    </row>
  </sheetData>
  <sheetProtection/>
  <printOptions/>
  <pageMargins left="0.51" right="0.17" top="0.26" bottom="0.81" header="0.5" footer="0.5"/>
  <pageSetup horizontalDpi="600" verticalDpi="600" orientation="landscape" paperSize="9" scale="115" r:id="rId2"/>
  <ignoredErrors>
    <ignoredError sqref="A8:A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2012-07-27T09:34:10Z</cp:lastPrinted>
  <dcterms:created xsi:type="dcterms:W3CDTF">2006-02-20T08:11:51Z</dcterms:created>
  <dcterms:modified xsi:type="dcterms:W3CDTF">2012-08-23T07:59:11Z</dcterms:modified>
  <cp:category/>
  <cp:version/>
  <cp:contentType/>
  <cp:contentStatus/>
</cp:coreProperties>
</file>